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2.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3.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15.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6.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17.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18.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19.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0.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21.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2.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3.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4.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5.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6.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7.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8.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29.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30.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31.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32.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33.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4.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35.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36.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internal\RP&amp;A\Rate Changes &amp; Tariff Book Files\Rate Change\Rate Calc\2026\04. April\"/>
    </mc:Choice>
  </mc:AlternateContent>
  <xr:revisionPtr revIDLastSave="0" documentId="13_ncr:1_{DDDB6F8B-EDE7-45B4-A644-0B65408F1938}" xr6:coauthVersionLast="47" xr6:coauthVersionMax="47" xr10:uidLastSave="{00000000-0000-0000-0000-000000000000}"/>
  <bookViews>
    <workbookView xWindow="28680" yWindow="-120" windowWidth="29040" windowHeight="15720" tabRatio="897" xr2:uid="{A6C42E86-4693-4218-B80F-03F24DF65B0B}"/>
  </bookViews>
  <sheets>
    <sheet name="Customer Info" sheetId="1" r:id="rId1"/>
    <sheet name="April 2026" sheetId="71" r:id="rId2"/>
    <sheet name="03312026 Rider" sheetId="70" state="hidden" r:id="rId3"/>
    <sheet name="March 2026" sheetId="69" state="hidden" r:id="rId4"/>
    <sheet name="03022026 Rider" sheetId="68" state="hidden" r:id="rId5"/>
    <sheet name="01302026 Rider" sheetId="67" state="hidden" r:id="rId6"/>
    <sheet name="12312025 Rider" sheetId="65" state="hidden" r:id="rId7"/>
    <sheet name="December 2025" sheetId="62" state="hidden" r:id="rId8"/>
    <sheet name="11262025 Rider" sheetId="63" state="hidden" r:id="rId9"/>
    <sheet name="November 2025" sheetId="60" state="hidden" r:id="rId10"/>
    <sheet name="10282025 Rider" sheetId="61" state="hidden" r:id="rId11"/>
    <sheet name="October 2025" sheetId="58" state="hidden" r:id="rId12"/>
    <sheet name="09292025 Rider" sheetId="59" state="hidden" r:id="rId13"/>
    <sheet name="September 2025" sheetId="56" state="hidden" r:id="rId14"/>
    <sheet name="08282025 Rider" sheetId="57" state="hidden" r:id="rId15"/>
    <sheet name="August 2025" sheetId="54" state="hidden" r:id="rId16"/>
    <sheet name="08142025 Rider" sheetId="55" state="hidden" r:id="rId17"/>
    <sheet name="July 2025" sheetId="52" state="hidden" r:id="rId18"/>
    <sheet name="072025 Rider" sheetId="53" state="hidden" r:id="rId19"/>
    <sheet name="June 2025" sheetId="48" state="hidden" r:id="rId20"/>
    <sheet name="062025 Rider" sheetId="50" state="hidden" r:id="rId21"/>
    <sheet name="May 2025" sheetId="51" state="hidden" r:id="rId22"/>
    <sheet name="052025 Rider  " sheetId="46" state="hidden" r:id="rId23"/>
    <sheet name="April 2025   " sheetId="47" state="hidden" r:id="rId24"/>
    <sheet name="March 2025  " sheetId="45" state="hidden" r:id="rId25"/>
    <sheet name="032025 Rider  " sheetId="44" state="hidden" r:id="rId26"/>
    <sheet name="February 2025 " sheetId="43" state="hidden" r:id="rId27"/>
    <sheet name="February 2026" sheetId="66" state="hidden" r:id="rId28"/>
    <sheet name="022025 Rider " sheetId="42" state="hidden" r:id="rId29"/>
    <sheet name="January 2025" sheetId="15" state="hidden" r:id="rId30"/>
    <sheet name="January 2026" sheetId="64" state="hidden" r:id="rId31"/>
    <sheet name="012025 Rider" sheetId="14" state="hidden" r:id="rId32"/>
    <sheet name="December 2024" sheetId="13" state="hidden" r:id="rId33"/>
    <sheet name="122024 Riders" sheetId="12" state="hidden" r:id="rId34"/>
    <sheet name="November 2024" sheetId="11" state="hidden" r:id="rId35"/>
    <sheet name="112024 Riders" sheetId="10" state="hidden" r:id="rId36"/>
    <sheet name="October 2024" sheetId="9" state="hidden" r:id="rId37"/>
    <sheet name="102024 Riders" sheetId="8" state="hidden" r:id="rId38"/>
    <sheet name="September 2024 " sheetId="7" state="hidden" r:id="rId39"/>
    <sheet name="092024 Riders " sheetId="6" state="hidden" r:id="rId40"/>
    <sheet name="August 2024" sheetId="4" state="hidden" r:id="rId41"/>
    <sheet name="082024 Riders" sheetId="5" state="hidden" r:id="rId42"/>
    <sheet name="July 2024  " sheetId="2" state="hidden" r:id="rId43"/>
    <sheet name="072024 Riders    " sheetId="3" state="hidden" r:id="rId44"/>
    <sheet name="June 2024 " sheetId="41" state="hidden" r:id="rId45"/>
    <sheet name="062024 Riders   " sheetId="40" state="hidden" r:id="rId46"/>
    <sheet name="May 2024" sheetId="38" state="hidden" r:id="rId47"/>
    <sheet name="052024 Riders  " sheetId="39" state="hidden" r:id="rId48"/>
    <sheet name="April 2024   " sheetId="36" state="hidden" r:id="rId49"/>
    <sheet name="042024 Riders  " sheetId="37" state="hidden" r:id="rId50"/>
    <sheet name="March 2024  " sheetId="34" state="hidden" r:id="rId51"/>
    <sheet name="032024 Riders  " sheetId="35" state="hidden" r:id="rId52"/>
    <sheet name="February 2024 " sheetId="32" state="hidden" r:id="rId53"/>
    <sheet name="022024 Riders " sheetId="33" state="hidden" r:id="rId54"/>
    <sheet name="January 2024" sheetId="31" state="hidden" r:id="rId55"/>
    <sheet name="012024 Riders" sheetId="30" state="hidden" r:id="rId56"/>
    <sheet name="December 2023" sheetId="27" state="hidden" r:id="rId57"/>
    <sheet name="1223 Riders   " sheetId="29" state="hidden" r:id="rId58"/>
    <sheet name="November 2023    " sheetId="24" state="hidden" r:id="rId59"/>
    <sheet name="1123 Riders  " sheetId="28" state="hidden" r:id="rId60"/>
    <sheet name="October 2023   " sheetId="25" state="hidden" r:id="rId61"/>
    <sheet name="1023 Riders  " sheetId="26" state="hidden" r:id="rId62"/>
    <sheet name="September 2023  " sheetId="22" state="hidden" r:id="rId63"/>
    <sheet name="0923 Riders " sheetId="21" state="hidden" r:id="rId64"/>
    <sheet name="July 2023  " sheetId="23" state="hidden" r:id="rId65"/>
    <sheet name="0723 Riders" sheetId="19" state="hidden" r:id="rId66"/>
    <sheet name="June 2023 " sheetId="17" state="hidden" r:id="rId67"/>
    <sheet name="0623 Riders" sheetId="18" state="hidden" r:id="rId68"/>
    <sheet name="Riders" sheetId="20" state="hidden" r:id="rId69"/>
    <sheet name="Rider Def" sheetId="16" state="hidden" r:id="rId70"/>
  </sheets>
  <externalReferences>
    <externalReference r:id="rId71"/>
    <externalReference r:id="rId72"/>
  </externalReferences>
  <definedNames>
    <definedName name="_xlnm.Print_Area" localSheetId="48">'April 2024   '!$A$1:$P$67</definedName>
    <definedName name="_xlnm.Print_Area" localSheetId="23">'April 2025   '!$A$1:$P$67</definedName>
    <definedName name="_xlnm.Print_Area" localSheetId="1">'April 2026'!$A$1:$P$67</definedName>
    <definedName name="_xlnm.Print_Area" localSheetId="40">'August 2024'!$A$1:$P$67</definedName>
    <definedName name="_xlnm.Print_Area" localSheetId="15">'August 2025'!$A$1:$P$67</definedName>
    <definedName name="_xlnm.Print_Area" localSheetId="0">'Customer Info'!$A$1:$F$33</definedName>
    <definedName name="_xlnm.Print_Area" localSheetId="56">'December 2023'!$A$1:$P$67</definedName>
    <definedName name="_xlnm.Print_Area" localSheetId="32">'December 2024'!$A$1:$P$68</definedName>
    <definedName name="_xlnm.Print_Area" localSheetId="7">'December 2025'!$A$1:$P$67</definedName>
    <definedName name="_xlnm.Print_Area" localSheetId="52">'February 2024 '!$A$1:$P$67</definedName>
    <definedName name="_xlnm.Print_Area" localSheetId="26">'February 2025 '!$A$1:$P$67</definedName>
    <definedName name="_xlnm.Print_Area" localSheetId="27">'February 2026'!$A$1:$P$67</definedName>
    <definedName name="_xlnm.Print_Area" localSheetId="54">'January 2024'!$A$1:$P$67</definedName>
    <definedName name="_xlnm.Print_Area" localSheetId="29">'January 2025'!$A$1:$P$68</definedName>
    <definedName name="_xlnm.Print_Area" localSheetId="30">'January 2026'!$A$1:$P$67</definedName>
    <definedName name="_xlnm.Print_Area" localSheetId="64">'July 2023  '!$A$1:$P$67</definedName>
    <definedName name="_xlnm.Print_Area" localSheetId="42">'July 2024  '!$A$1:$P$67</definedName>
    <definedName name="_xlnm.Print_Area" localSheetId="17">'July 2025'!$A$1:$P$67</definedName>
    <definedName name="_xlnm.Print_Area" localSheetId="66">'June 2023 '!$A$1:$P$67</definedName>
    <definedName name="_xlnm.Print_Area" localSheetId="44">'June 2024 '!$A$1:$P$67</definedName>
    <definedName name="_xlnm.Print_Area" localSheetId="19">'June 2025'!$A$1:$P$67</definedName>
    <definedName name="_xlnm.Print_Area" localSheetId="50">'March 2024  '!$A$1:$P$67</definedName>
    <definedName name="_xlnm.Print_Area" localSheetId="24">'March 2025  '!$A$1:$P$67</definedName>
    <definedName name="_xlnm.Print_Area" localSheetId="3">'March 2026'!$A$1:$P$67</definedName>
    <definedName name="_xlnm.Print_Area" localSheetId="46">'May 2024'!$A$1:$P$67</definedName>
    <definedName name="_xlnm.Print_Area" localSheetId="21">'May 2025'!$A$1:$P$67</definedName>
    <definedName name="_xlnm.Print_Area" localSheetId="58">'November 2023    '!$A$1:$P$67</definedName>
    <definedName name="_xlnm.Print_Area" localSheetId="34">'November 2024'!$A$1:$P$68</definedName>
    <definedName name="_xlnm.Print_Area" localSheetId="9">'November 2025'!$A$1:$P$67</definedName>
    <definedName name="_xlnm.Print_Area" localSheetId="60">'October 2023   '!$A$1:$P$67</definedName>
    <definedName name="_xlnm.Print_Area" localSheetId="36">'October 2024'!$A$1:$P$68</definedName>
    <definedName name="_xlnm.Print_Area" localSheetId="11">'October 2025'!$A$1:$P$67</definedName>
    <definedName name="_xlnm.Print_Area" localSheetId="69">'Rider Def'!$A$1:$A$39</definedName>
    <definedName name="_xlnm.Print_Area" localSheetId="62">'September 2023  '!$A$1:$P$67</definedName>
    <definedName name="_xlnm.Print_Area" localSheetId="38">'September 2024 '!$A$1:$P$68</definedName>
    <definedName name="_xlnm.Print_Area" localSheetId="13">'September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1" l="1"/>
  <c r="P42" i="71" l="1"/>
  <c r="P47" i="71"/>
  <c r="P45" i="71"/>
  <c r="P43" i="71"/>
  <c r="P40" i="71"/>
  <c r="I45" i="71"/>
  <c r="S45" i="71" s="1"/>
  <c r="I43" i="71"/>
  <c r="J43" i="71" s="1"/>
  <c r="I47" i="71"/>
  <c r="H42" i="71"/>
  <c r="D17" i="69"/>
  <c r="D40" i="69" s="1"/>
  <c r="L40" i="69" s="1"/>
  <c r="O40" i="69" s="1"/>
  <c r="T40" i="69" s="1"/>
  <c r="D17" i="66"/>
  <c r="D43" i="66" s="1"/>
  <c r="D17" i="71"/>
  <c r="D48" i="71" s="1"/>
  <c r="P55" i="71"/>
  <c r="J55" i="71"/>
  <c r="N55" i="71" s="1"/>
  <c r="O55" i="71" s="1"/>
  <c r="I55" i="71"/>
  <c r="P54" i="71"/>
  <c r="I54" i="71"/>
  <c r="J54" i="71" s="1"/>
  <c r="N54" i="71" s="1"/>
  <c r="O54" i="71" s="1"/>
  <c r="D54" i="71"/>
  <c r="P53" i="71"/>
  <c r="J53" i="71"/>
  <c r="N53" i="71" s="1"/>
  <c r="O53" i="71" s="1"/>
  <c r="I53" i="71"/>
  <c r="P52" i="71"/>
  <c r="J52" i="71"/>
  <c r="I52" i="71"/>
  <c r="P51" i="71"/>
  <c r="G51" i="71"/>
  <c r="J51" i="71" s="1"/>
  <c r="P50" i="71"/>
  <c r="J50" i="71"/>
  <c r="I50" i="71"/>
  <c r="N50" i="71" s="1"/>
  <c r="O50" i="71" s="1"/>
  <c r="P49" i="71"/>
  <c r="I49" i="71"/>
  <c r="T48" i="71"/>
  <c r="P48" i="71"/>
  <c r="O48" i="71"/>
  <c r="J48" i="71"/>
  <c r="I48" i="71"/>
  <c r="N47" i="71"/>
  <c r="O47" i="71" s="1"/>
  <c r="T47" i="71" s="1"/>
  <c r="S46" i="71"/>
  <c r="P46" i="71"/>
  <c r="J46" i="71"/>
  <c r="I46" i="71"/>
  <c r="J45" i="71"/>
  <c r="P44" i="71"/>
  <c r="J44" i="71"/>
  <c r="I44" i="71"/>
  <c r="J42" i="71"/>
  <c r="P41" i="71"/>
  <c r="I41" i="71"/>
  <c r="J41" i="71" s="1"/>
  <c r="J40" i="71"/>
  <c r="P39" i="71"/>
  <c r="J39" i="71"/>
  <c r="G39" i="71"/>
  <c r="P38" i="71"/>
  <c r="G38" i="71"/>
  <c r="J38" i="71" s="1"/>
  <c r="S37" i="71"/>
  <c r="P37" i="71"/>
  <c r="J37" i="71"/>
  <c r="N37" i="71" s="1"/>
  <c r="O37" i="71" s="1"/>
  <c r="I37" i="71"/>
  <c r="P36" i="71"/>
  <c r="I36" i="71"/>
  <c r="J36" i="71" s="1"/>
  <c r="N36" i="71" s="1"/>
  <c r="O36" i="71" s="1"/>
  <c r="T36" i="71" s="1"/>
  <c r="P35" i="71"/>
  <c r="J35" i="71"/>
  <c r="I35" i="71"/>
  <c r="P34" i="71"/>
  <c r="I34" i="71"/>
  <c r="J34" i="71" s="1"/>
  <c r="P33" i="71"/>
  <c r="J33" i="71"/>
  <c r="I33" i="71"/>
  <c r="P32" i="71"/>
  <c r="I32" i="71"/>
  <c r="J32" i="71" s="1"/>
  <c r="P31" i="71"/>
  <c r="J31" i="71"/>
  <c r="I31" i="71"/>
  <c r="J26" i="71"/>
  <c r="N25" i="71"/>
  <c r="O25" i="71" s="1"/>
  <c r="J25" i="71"/>
  <c r="AG15" i="71"/>
  <c r="AF15" i="71"/>
  <c r="AE15" i="71"/>
  <c r="AD15" i="71"/>
  <c r="AC15" i="71"/>
  <c r="AB15" i="71"/>
  <c r="AA15" i="71"/>
  <c r="Z15" i="71"/>
  <c r="Y15" i="71"/>
  <c r="X15" i="71"/>
  <c r="W15" i="71"/>
  <c r="V15" i="71"/>
  <c r="AG14" i="71"/>
  <c r="AF14" i="71"/>
  <c r="AE14" i="71"/>
  <c r="AD14" i="71"/>
  <c r="AC14" i="71"/>
  <c r="AB14" i="71"/>
  <c r="AA14" i="71"/>
  <c r="Z14" i="71"/>
  <c r="Y14" i="71"/>
  <c r="X14" i="71"/>
  <c r="W14" i="71"/>
  <c r="V14" i="71"/>
  <c r="AG13" i="71"/>
  <c r="AF13" i="71"/>
  <c r="AE13" i="71"/>
  <c r="AD13" i="71"/>
  <c r="AC13" i="71"/>
  <c r="AB13" i="71"/>
  <c r="AA13" i="71"/>
  <c r="Z13" i="71"/>
  <c r="Y13" i="71"/>
  <c r="X13" i="71"/>
  <c r="W13" i="71"/>
  <c r="V13" i="71"/>
  <c r="B11" i="71"/>
  <c r="C10" i="71"/>
  <c r="C9" i="71"/>
  <c r="A6" i="71"/>
  <c r="D53" i="70"/>
  <c r="D52" i="70"/>
  <c r="P49" i="69"/>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S49" i="71" l="1"/>
  <c r="J49" i="71"/>
  <c r="D32" i="71"/>
  <c r="N32" i="71" s="1"/>
  <c r="O32" i="71" s="1"/>
  <c r="T32" i="71" s="1"/>
  <c r="D42" i="71"/>
  <c r="M42" i="71" s="1"/>
  <c r="O42" i="71" s="1"/>
  <c r="T42" i="71" s="1"/>
  <c r="D34" i="71"/>
  <c r="N34" i="71" s="1"/>
  <c r="O34" i="71" s="1"/>
  <c r="T34" i="71" s="1"/>
  <c r="D26" i="71"/>
  <c r="N26" i="71" s="1"/>
  <c r="O26" i="71" s="1"/>
  <c r="D40" i="71"/>
  <c r="L40" i="71" s="1"/>
  <c r="O40" i="71" s="1"/>
  <c r="T40" i="71" s="1"/>
  <c r="D31" i="71"/>
  <c r="N31" i="71" s="1"/>
  <c r="O31" i="71" s="1"/>
  <c r="D33" i="71"/>
  <c r="N33" i="71" s="1"/>
  <c r="O33" i="71" s="1"/>
  <c r="T33" i="71" s="1"/>
  <c r="D38" i="71"/>
  <c r="L38" i="71" s="1"/>
  <c r="O38" i="71" s="1"/>
  <c r="T38" i="71" s="1"/>
  <c r="D35" i="71"/>
  <c r="N35" i="71" s="1"/>
  <c r="O35" i="71" s="1"/>
  <c r="T35" i="71" s="1"/>
  <c r="D44" i="71"/>
  <c r="N44" i="71" s="1"/>
  <c r="O44" i="71" s="1"/>
  <c r="T44" i="71" s="1"/>
  <c r="D43" i="71"/>
  <c r="N43" i="71" s="1"/>
  <c r="O43" i="71" s="1"/>
  <c r="T43" i="71" s="1"/>
  <c r="J47" i="71"/>
  <c r="D52" i="71"/>
  <c r="N52" i="71" s="1"/>
  <c r="O52" i="71" s="1"/>
  <c r="O62" i="71"/>
  <c r="D41" i="71"/>
  <c r="N41" i="71" s="1"/>
  <c r="O41" i="71" s="1"/>
  <c r="T41" i="71" s="1"/>
  <c r="D51" i="71"/>
  <c r="L51" i="71" s="1"/>
  <c r="O51" i="71" s="1"/>
  <c r="T51" i="71" s="1"/>
  <c r="D39" i="71"/>
  <c r="L39" i="71" s="1"/>
  <c r="O39" i="71" s="1"/>
  <c r="T39" i="71" s="1"/>
  <c r="D34" i="69"/>
  <c r="N34" i="69" s="1"/>
  <c r="O34" i="69" s="1"/>
  <c r="T34" i="69" s="1"/>
  <c r="D52" i="69"/>
  <c r="N52" i="69" s="1"/>
  <c r="O52" i="69" s="1"/>
  <c r="D32" i="69"/>
  <c r="N32" i="69" s="1"/>
  <c r="O32" i="69" s="1"/>
  <c r="T32" i="69" s="1"/>
  <c r="D38" i="69"/>
  <c r="L38" i="69" s="1"/>
  <c r="O38" i="69" s="1"/>
  <c r="T38" i="69" s="1"/>
  <c r="D41" i="69"/>
  <c r="N41" i="69" s="1"/>
  <c r="O41" i="69" s="1"/>
  <c r="T41" i="69" s="1"/>
  <c r="D43" i="69"/>
  <c r="N43" i="69" s="1"/>
  <c r="O43" i="69" s="1"/>
  <c r="T43" i="69" s="1"/>
  <c r="D26" i="69"/>
  <c r="N26" i="69" s="1"/>
  <c r="O26" i="69" s="1"/>
  <c r="D33" i="66"/>
  <c r="N33" i="66" s="1"/>
  <c r="O33" i="66" s="1"/>
  <c r="T33" i="66" s="1"/>
  <c r="D33" i="69"/>
  <c r="N33" i="69" s="1"/>
  <c r="O33" i="69" s="1"/>
  <c r="T33" i="69" s="1"/>
  <c r="D42" i="69"/>
  <c r="M42" i="69" s="1"/>
  <c r="O42" i="69" s="1"/>
  <c r="T42" i="69" s="1"/>
  <c r="D31" i="69"/>
  <c r="N31" i="69" s="1"/>
  <c r="O31" i="69" s="1"/>
  <c r="D52" i="66"/>
  <c r="N52" i="66" s="1"/>
  <c r="O52" i="66" s="1"/>
  <c r="D42" i="66"/>
  <c r="M42" i="66" s="1"/>
  <c r="O42" i="66" s="1"/>
  <c r="T42" i="66" s="1"/>
  <c r="O62" i="69"/>
  <c r="D35" i="69"/>
  <c r="N35" i="69" s="1"/>
  <c r="O35" i="69" s="1"/>
  <c r="T35" i="69" s="1"/>
  <c r="D44" i="69"/>
  <c r="N44" i="69" s="1"/>
  <c r="O44" i="69" s="1"/>
  <c r="T44" i="69" s="1"/>
  <c r="J47" i="69"/>
  <c r="D51" i="69"/>
  <c r="L51" i="69" s="1"/>
  <c r="O51" i="69" s="1"/>
  <c r="T51" i="69" s="1"/>
  <c r="J46" i="69"/>
  <c r="D39" i="69"/>
  <c r="L39" i="69" s="1"/>
  <c r="O39" i="69" s="1"/>
  <c r="T39" i="69" s="1"/>
  <c r="D48" i="69"/>
  <c r="N43" i="66"/>
  <c r="O43" i="66" s="1"/>
  <c r="T43" i="66" s="1"/>
  <c r="O25" i="66"/>
  <c r="D32" i="66"/>
  <c r="N32" i="66" s="1"/>
  <c r="O32" i="66" s="1"/>
  <c r="T32" i="66" s="1"/>
  <c r="D41" i="66"/>
  <c r="N41" i="66" s="1"/>
  <c r="O41" i="66" s="1"/>
  <c r="T41" i="66" s="1"/>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P43" i="25"/>
  <c r="I43" i="25"/>
  <c r="J43" i="25" s="1"/>
  <c r="P42" i="25"/>
  <c r="H42" i="25"/>
  <c r="J42" i="25" s="1"/>
  <c r="P41" i="25"/>
  <c r="I41" i="25"/>
  <c r="J41" i="25" s="1"/>
  <c r="P40" i="25"/>
  <c r="G40" i="25"/>
  <c r="J40" i="25"/>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D34" i="2"/>
  <c r="N34" i="2" s="1"/>
  <c r="O34" i="2" s="1"/>
  <c r="T34" i="2" s="1"/>
  <c r="I34" i="2"/>
  <c r="J34" i="2"/>
  <c r="P33" i="2"/>
  <c r="J33" i="2"/>
  <c r="I33" i="2"/>
  <c r="P32" i="2"/>
  <c r="J32" i="2"/>
  <c r="I32" i="2"/>
  <c r="P31" i="2"/>
  <c r="I31" i="2"/>
  <c r="J31" i="2"/>
  <c r="J26" i="2"/>
  <c r="N25" i="2"/>
  <c r="O25" i="2"/>
  <c r="J25" i="2"/>
  <c r="D42" i="2"/>
  <c r="M42"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J47" i="47"/>
  <c r="J49" i="47"/>
  <c r="J46" i="47"/>
  <c r="J47" i="45"/>
  <c r="J49" i="45"/>
  <c r="D41" i="25"/>
  <c r="S45" i="43"/>
  <c r="J46" i="43"/>
  <c r="J47" i="43"/>
  <c r="S37" i="43"/>
  <c r="N50" i="43"/>
  <c r="O50" i="43"/>
  <c r="J49" i="43"/>
  <c r="O25" i="43"/>
  <c r="J37" i="25"/>
  <c r="N37" i="25" s="1"/>
  <c r="O37" i="25" s="1"/>
  <c r="S45" i="25"/>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S44" i="25"/>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O62" i="23"/>
  <c r="S48" i="36"/>
  <c r="J48" i="36"/>
  <c r="J49" i="34"/>
  <c r="O25" i="38"/>
  <c r="J49" i="41"/>
  <c r="J46" i="32"/>
  <c r="S48" i="38"/>
  <c r="N54" i="32"/>
  <c r="O54" i="32"/>
  <c r="J44" i="41"/>
  <c r="J50" i="38"/>
  <c r="J46" i="41"/>
  <c r="J38" i="24"/>
  <c r="D43" i="41" l="1"/>
  <c r="N43" i="41" s="1"/>
  <c r="O43" i="41" s="1"/>
  <c r="T43" i="41" s="1"/>
  <c r="D40" i="41"/>
  <c r="L40" i="41" s="1"/>
  <c r="O40" i="41" s="1"/>
  <c r="T40" i="41" s="1"/>
  <c r="D53" i="11"/>
  <c r="N53" i="11" s="1"/>
  <c r="O53" i="11" s="1"/>
  <c r="D38" i="11"/>
  <c r="L38" i="11" s="1"/>
  <c r="O38" i="11" s="1"/>
  <c r="T38" i="11" s="1"/>
  <c r="J49" i="25"/>
  <c r="D40" i="45"/>
  <c r="L40" i="45" s="1"/>
  <c r="O40" i="45" s="1"/>
  <c r="T40" i="45" s="1"/>
  <c r="D32" i="34"/>
  <c r="N32" i="34" s="1"/>
  <c r="O32" i="34" s="1"/>
  <c r="T32" i="34" s="1"/>
  <c r="D41" i="36"/>
  <c r="N41" i="36" s="1"/>
  <c r="O41" i="36" s="1"/>
  <c r="T41" i="36" s="1"/>
  <c r="D35" i="36"/>
  <c r="N35" i="36" s="1"/>
  <c r="O35" i="36" s="1"/>
  <c r="T35" i="36" s="1"/>
  <c r="D35" i="47"/>
  <c r="N35" i="47" s="1"/>
  <c r="O35" i="47" s="1"/>
  <c r="T35" i="47" s="1"/>
  <c r="D38" i="36"/>
  <c r="L38" i="36" s="1"/>
  <c r="O38" i="36" s="1"/>
  <c r="T38" i="36" s="1"/>
  <c r="D52" i="36"/>
  <c r="N52" i="36" s="1"/>
  <c r="O52" i="36" s="1"/>
  <c r="D34" i="36"/>
  <c r="N34" i="36" s="1"/>
  <c r="O34" i="36" s="1"/>
  <c r="T34" i="36" s="1"/>
  <c r="D39" i="36"/>
  <c r="L39" i="36" s="1"/>
  <c r="O39" i="36" s="1"/>
  <c r="T39" i="36" s="1"/>
  <c r="D31" i="36"/>
  <c r="N31" i="36" s="1"/>
  <c r="O31" i="36" s="1"/>
  <c r="T31" i="36" s="1"/>
  <c r="M57" i="66"/>
  <c r="M59" i="66" s="1"/>
  <c r="M57" i="71"/>
  <c r="M59" i="71" s="1"/>
  <c r="N27" i="71"/>
  <c r="D49" i="71" s="1"/>
  <c r="N49" i="71" s="1"/>
  <c r="O49" i="71" s="1"/>
  <c r="T26" i="71"/>
  <c r="T27" i="71" s="1"/>
  <c r="R37" i="71" s="1"/>
  <c r="T37" i="71" s="1"/>
  <c r="O27" i="71"/>
  <c r="D37" i="71" s="1"/>
  <c r="L57" i="71"/>
  <c r="L59" i="71" s="1"/>
  <c r="O67" i="71" s="1"/>
  <c r="T31" i="71"/>
  <c r="T26" i="69"/>
  <c r="T27" i="69" s="1"/>
  <c r="R46" i="69" s="1"/>
  <c r="T46" i="69" s="1"/>
  <c r="O27" i="69"/>
  <c r="D37" i="69" s="1"/>
  <c r="M57" i="69"/>
  <c r="M59" i="69" s="1"/>
  <c r="N27" i="69"/>
  <c r="D49" i="69" s="1"/>
  <c r="N49" i="69" s="1"/>
  <c r="O49" i="69" s="1"/>
  <c r="R45" i="64"/>
  <c r="T45" i="64" s="1"/>
  <c r="L57" i="69"/>
  <c r="L59" i="69" s="1"/>
  <c r="O67" i="69" s="1"/>
  <c r="T31" i="69"/>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O42" i="25" s="1"/>
  <c r="T42" i="25" s="1"/>
  <c r="D43" i="25"/>
  <c r="O67" i="25"/>
  <c r="D31" i="25"/>
  <c r="N31" i="25" s="1"/>
  <c r="O31" i="25" s="1"/>
  <c r="T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O32" i="31" s="1"/>
  <c r="T32" i="31" s="1"/>
  <c r="D47" i="31"/>
  <c r="O62" i="64"/>
  <c r="O27"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O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O33" i="36" s="1"/>
  <c r="T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T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9" i="9"/>
  <c r="T39" i="9" s="1"/>
  <c r="O42" i="9"/>
  <c r="T42" i="9" s="1"/>
  <c r="T31" i="56"/>
  <c r="L57" i="56"/>
  <c r="L59" i="56" s="1"/>
  <c r="O67" i="56" s="1"/>
  <c r="O38" i="56"/>
  <c r="T38" i="56" s="1"/>
  <c r="R49" i="56"/>
  <c r="T49" i="56" s="1"/>
  <c r="R45" i="56"/>
  <c r="T45" i="56" s="1"/>
  <c r="R37" i="56"/>
  <c r="T37" i="56" s="1"/>
  <c r="R46" i="56"/>
  <c r="T46" i="56"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O42" i="36"/>
  <c r="T42" i="36" s="1"/>
  <c r="M57" i="36"/>
  <c r="M59" i="36" s="1"/>
  <c r="O31"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D34" i="4"/>
  <c r="N34" i="4" s="1"/>
  <c r="O34" i="4" s="1"/>
  <c r="T34" i="4" s="1"/>
  <c r="M57" i="2"/>
  <c r="M59" i="2" s="1"/>
  <c r="O42" i="2"/>
  <c r="T42"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L58" i="9" l="1"/>
  <c r="L60" i="9" s="1"/>
  <c r="O68" i="9" s="1"/>
  <c r="N27" i="47"/>
  <c r="D46" i="47" s="1"/>
  <c r="N46" i="47" s="1"/>
  <c r="O46" i="47" s="1"/>
  <c r="M57" i="25"/>
  <c r="M59" i="25" s="1"/>
  <c r="D45" i="71"/>
  <c r="N45" i="71" s="1"/>
  <c r="O45" i="71" s="1"/>
  <c r="D46" i="69"/>
  <c r="N46" i="69" s="1"/>
  <c r="O46" i="69" s="1"/>
  <c r="O26" i="36"/>
  <c r="T26" i="36" s="1"/>
  <c r="T27" i="36" s="1"/>
  <c r="D46" i="71"/>
  <c r="N46" i="71" s="1"/>
  <c r="O46" i="71" s="1"/>
  <c r="R37" i="69"/>
  <c r="T37" i="69" s="1"/>
  <c r="R45" i="69"/>
  <c r="T45" i="69" s="1"/>
  <c r="R49" i="71"/>
  <c r="T49" i="71" s="1"/>
  <c r="R45" i="71"/>
  <c r="T45" i="71" s="1"/>
  <c r="D45" i="69"/>
  <c r="N45" i="69" s="1"/>
  <c r="O45" i="69" s="1"/>
  <c r="R46" i="71"/>
  <c r="T46" i="71" s="1"/>
  <c r="R49" i="69"/>
  <c r="T49" i="69" s="1"/>
  <c r="O26" i="25"/>
  <c r="O27" i="25"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O57" i="17" l="1"/>
  <c r="D45" i="9"/>
  <c r="N45" i="9" s="1"/>
  <c r="D46" i="9"/>
  <c r="N46" i="9" s="1"/>
  <c r="O46" i="9" s="1"/>
  <c r="D49" i="47"/>
  <c r="N49" i="47" s="1"/>
  <c r="O49" i="47" s="1"/>
  <c r="D45" i="47"/>
  <c r="N45" i="47" s="1"/>
  <c r="O45" i="47" s="1"/>
  <c r="O57" i="47" s="1"/>
  <c r="O59" i="47" s="1"/>
  <c r="O27" i="36"/>
  <c r="D37" i="36" s="1"/>
  <c r="O57" i="71"/>
  <c r="O59" i="71" s="1"/>
  <c r="O64" i="71" s="1"/>
  <c r="N57" i="71"/>
  <c r="N59" i="71" s="1"/>
  <c r="O57" i="69"/>
  <c r="O59" i="69" s="1"/>
  <c r="O64" i="69" s="1"/>
  <c r="F19" i="1" s="1"/>
  <c r="T57" i="69"/>
  <c r="T59" i="69" s="1"/>
  <c r="T64" i="69" s="1"/>
  <c r="T57" i="71"/>
  <c r="T59" i="71" s="1"/>
  <c r="T64" i="71" s="1"/>
  <c r="N57" i="69"/>
  <c r="N59" i="69" s="1"/>
  <c r="T64" i="66"/>
  <c r="T66" i="66"/>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D37" i="7" s="1"/>
  <c r="N57" i="60"/>
  <c r="N59" i="60" s="1"/>
  <c r="T64" i="60"/>
  <c r="O45" i="62"/>
  <c r="O57" i="62" s="1"/>
  <c r="O59" i="62" s="1"/>
  <c r="O64" i="62" s="1"/>
  <c r="F28" i="1" s="1"/>
  <c r="N57" i="62"/>
  <c r="N59" i="62" s="1"/>
  <c r="O64" i="60"/>
  <c r="F27" i="1" s="1"/>
  <c r="O66" i="60"/>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F25" i="1" s="1"/>
  <c r="N58" i="7"/>
  <c r="N60" i="7" s="1"/>
  <c r="N57" i="56"/>
  <c r="N59" i="56" s="1"/>
  <c r="D45" i="54"/>
  <c r="N45" i="54" s="1"/>
  <c r="O45" i="54" s="1"/>
  <c r="N57" i="17"/>
  <c r="N59" i="17" s="1"/>
  <c r="D48" i="41"/>
  <c r="N48" i="41" s="1"/>
  <c r="O48" i="41" s="1"/>
  <c r="D44" i="41"/>
  <c r="N44" i="41" s="1"/>
  <c r="O27" i="17"/>
  <c r="O59" i="17" s="1"/>
  <c r="N57" i="32"/>
  <c r="N59" i="32" s="1"/>
  <c r="D48" i="23"/>
  <c r="N48" i="23" s="1"/>
  <c r="O48" i="23" s="1"/>
  <c r="D45" i="23"/>
  <c r="N45" i="23" s="1"/>
  <c r="O45" i="23" s="1"/>
  <c r="D49" i="54"/>
  <c r="N49" i="54" s="1"/>
  <c r="O49" i="54" s="1"/>
  <c r="O57" i="22"/>
  <c r="O59" i="22" s="1"/>
  <c r="T64" i="56"/>
  <c r="T66" i="56"/>
  <c r="O58" i="7"/>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N57" i="22"/>
  <c r="N59" i="22" s="1"/>
  <c r="R45" i="9"/>
  <c r="T45" i="9" s="1"/>
  <c r="R46" i="9"/>
  <c r="T46" i="9" s="1"/>
  <c r="R37" i="9"/>
  <c r="T37" i="9" s="1"/>
  <c r="R49" i="9"/>
  <c r="T49" i="9" s="1"/>
  <c r="D37" i="9"/>
  <c r="O45" i="9"/>
  <c r="O58" i="9" s="1"/>
  <c r="O60" i="9" s="1"/>
  <c r="N58" i="9"/>
  <c r="N60" i="9" s="1"/>
  <c r="T57" i="41"/>
  <c r="T59" i="41"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N57" i="36"/>
  <c r="N59" i="36" s="1"/>
  <c r="R37" i="47"/>
  <c r="T37" i="47" s="1"/>
  <c r="R46" i="47"/>
  <c r="T46" i="47" s="1"/>
  <c r="R49" i="47"/>
  <c r="T49" i="47" s="1"/>
  <c r="R45" i="47"/>
  <c r="T45" i="47" s="1"/>
  <c r="D37" i="47"/>
  <c r="R44" i="36"/>
  <c r="T44" i="36" s="1"/>
  <c r="R45" i="36"/>
  <c r="T45" i="36" s="1"/>
  <c r="R37" i="36"/>
  <c r="T37" i="36" s="1"/>
  <c r="R48" i="36"/>
  <c r="T48" i="36" s="1"/>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D37" i="25"/>
  <c r="O44" i="25"/>
  <c r="O57" i="25" s="1"/>
  <c r="O59" i="25" s="1"/>
  <c r="O64" i="25" s="1"/>
  <c r="N57" i="25"/>
  <c r="N59" i="25" s="1"/>
  <c r="D37" i="54"/>
  <c r="O66" i="62" l="1"/>
  <c r="O60" i="7"/>
  <c r="N57" i="47"/>
  <c r="N59" i="47" s="1"/>
  <c r="O66" i="69"/>
  <c r="O59" i="36"/>
  <c r="O64" i="36" s="1"/>
  <c r="T66" i="69"/>
  <c r="O66" i="32"/>
  <c r="T66" i="71"/>
  <c r="O66" i="71"/>
  <c r="T57" i="32"/>
  <c r="T59" i="32" s="1"/>
  <c r="T64" i="32" s="1"/>
  <c r="R37" i="25"/>
  <c r="T37" i="25" s="1"/>
  <c r="O64" i="66"/>
  <c r="F18" i="1" s="1"/>
  <c r="O66" i="66"/>
  <c r="O57" i="31"/>
  <c r="O59" i="31" s="1"/>
  <c r="O64" i="31" s="1"/>
  <c r="R48" i="25"/>
  <c r="T48" i="25" s="1"/>
  <c r="R45" i="25"/>
  <c r="T45" i="25" s="1"/>
  <c r="N57" i="31"/>
  <c r="N59" i="31" s="1"/>
  <c r="O66" i="64"/>
  <c r="N58" i="15"/>
  <c r="N60" i="15" s="1"/>
  <c r="O58" i="15"/>
  <c r="O60" i="15" s="1"/>
  <c r="O65" i="15" s="1"/>
  <c r="O59" i="2"/>
  <c r="O64" i="2" s="1"/>
  <c r="O64" i="58"/>
  <c r="F26" i="1" s="1"/>
  <c r="O66" i="58"/>
  <c r="T57" i="58"/>
  <c r="T59" i="58"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F24" i="1"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6" i="36"/>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O66" i="2"/>
  <c r="D37" i="52"/>
  <c r="T57" i="2"/>
  <c r="T59" i="2" s="1"/>
  <c r="O45" i="52"/>
  <c r="O57" i="52" s="1"/>
  <c r="O59" i="52" s="1"/>
  <c r="N57" i="52"/>
  <c r="N59" i="52" s="1"/>
  <c r="R45" i="52"/>
  <c r="T45" i="52" s="1"/>
  <c r="R46" i="52"/>
  <c r="T46" i="52" s="1"/>
  <c r="R49" i="52"/>
  <c r="T49" i="52" s="1"/>
  <c r="R37" i="52"/>
  <c r="T37" i="52" s="1"/>
  <c r="T57" i="25" l="1"/>
  <c r="T59" i="25" s="1"/>
  <c r="T64" i="25" s="1"/>
  <c r="T66" i="32"/>
  <c r="O66" i="31"/>
  <c r="O66" i="43"/>
  <c r="O67" i="15"/>
  <c r="O66" i="54"/>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F22" i="1" s="1"/>
  <c r="O66" i="48"/>
  <c r="T57" i="51"/>
  <c r="T59" i="51" s="1"/>
  <c r="T64" i="38"/>
  <c r="T66" i="38"/>
  <c r="O64" i="51"/>
  <c r="F21" i="1" s="1"/>
  <c r="O66" i="51"/>
  <c r="T64" i="36"/>
  <c r="T66" i="36"/>
  <c r="T64" i="47"/>
  <c r="T66" i="47"/>
  <c r="O64" i="45"/>
  <c r="O66" i="45"/>
  <c r="O64" i="34"/>
  <c r="O66" i="34"/>
  <c r="T65" i="15"/>
  <c r="T67" i="15"/>
  <c r="T64" i="31"/>
  <c r="T66" i="31"/>
  <c r="O66" i="4"/>
  <c r="O64" i="4"/>
  <c r="T57" i="48"/>
  <c r="T59" i="48" s="1"/>
  <c r="T57" i="45"/>
  <c r="T59" i="45" s="1"/>
  <c r="T57" i="34"/>
  <c r="T59" i="34" s="1"/>
  <c r="O64" i="52"/>
  <c r="F23" i="1" s="1"/>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<sst xmlns="http://schemas.openxmlformats.org/spreadsheetml/2006/main" count="9426" uniqueCount="227">
  <si>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</si>
  <si>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</si>
  <si>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</si>
  <si>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</si>
  <si>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</si>
  <si>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</si>
  <si>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</si>
  <si>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</si>
  <si>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</si>
  <si>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</si>
  <si>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</si>
  <si>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</si>
  <si>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</si>
  <si>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</si>
  <si>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</si>
  <si>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</si>
  <si>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</si>
  <si>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</si>
  <si>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</si>
  <si>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</si>
  <si>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</si>
  <si>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</si>
  <si>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</si>
  <si>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</si>
  <si>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</si>
  <si>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</si>
  <si>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</si>
  <si>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</si>
  <si>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</si>
  <si>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</si>
  <si>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</si>
  <si>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</si>
  <si>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</si>
  <si>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</si>
  <si>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</si>
  <si>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</si>
  <si>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</si>
  <si>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</si>
  <si>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</si>
  <si>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</si>
  <si>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</si>
  <si>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</si>
  <si>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</si>
  <si>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</si>
  <si>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</si>
  <si>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</si>
  <si>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</si>
  <si>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</si>
  <si>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</si>
  <si>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</si>
  <si>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</si>
  <si>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</si>
  <si>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</si>
  <si>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</si>
  <si>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</si>
  <si>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</si>
  <si>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</si>
  <si>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</si>
  <si>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</si>
  <si>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</si>
  <si>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</si>
  <si>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</si>
  <si>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</si>
  <si>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</si>
  <si>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</si>
  <si>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</si>
  <si>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</si>
  <si>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</si>
  <si>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</si>
  <si>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</si>
  <si>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</si>
  <si>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</si>
  <si>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</si>
  <si>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</si>
  <si>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</si>
  <si>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</si>
  <si>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</si>
  <si>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</si>
  <si>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</si>
  <si>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</si>
  <si>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</si>
  <si>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</si>
  <si>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</si>
  <si>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</si>
  <si>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</si>
  <si>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</si>
  <si>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</si>
  <si>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</si>
  <si>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</si>
  <si>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</si>
  <si>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</si>
  <si>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</si>
  <si>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</si>
  <si>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</si>
  <si>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</si>
  <si>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</si>
  <si>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</si>
  <si>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</si>
  <si>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</si>
  <si>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</si>
  <si>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</si>
  <si>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</si>
  <si>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</si>
  <si>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</si>
  <si>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</si>
  <si>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</si>
  <si>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</si>
  <si>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</si>
  <si>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</si>
  <si>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</si>
  <si>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</si>
  <si>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</si>
  <si>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</si>
  <si>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</si>
  <si>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</si>
  <si>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</si>
  <si>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</si>
  <si>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</si>
  <si>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</si>
  <si>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</si>
  <si>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</si>
  <si>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</si>
  <si>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</si>
  <si>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</si>
  <si>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</si>
  <si>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</si>
  <si>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</si>
  <si>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</si>
  <si>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</si>
  <si>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</si>
  <si>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</si>
  <si>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</si>
  <si>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</si>
  <si>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</si>
  <si>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</si>
  <si>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</si>
  <si>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</si>
  <si>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</si>
  <si>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</si>
  <si>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</si>
  <si>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</si>
  <si>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</si>
  <si>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</si>
  <si>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</si>
  <si>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</si>
  <si>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</si>
  <si>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</si>
  <si>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</si>
  <si>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</si>
  <si>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</si>
  <si>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</si>
  <si>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</si>
  <si>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</si>
  <si>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</si>
  <si>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</si>
  <si>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</si>
  <si>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</si>
  <si>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</si>
  <si>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</si>
  <si>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</si>
  <si>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</si>
  <si>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</si>
  <si>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</si>
  <si>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</si>
  <si>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</si>
  <si>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</si>
  <si>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</si>
  <si>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</si>
  <si>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</si>
  <si>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</si>
  <si>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</si>
  <si>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</si>
  <si>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</si>
  <si>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</si>
  <si>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</si>
  <si>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</si>
  <si>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</si>
  <si>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</si>
  <si>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</si>
  <si>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</si>
  <si>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</si>
  <si>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</si>
  <si>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</si>
  <si>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</si>
  <si>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</si>
  <si>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</si>
  <si>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</si>
  <si>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</si>
  <si>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</si>
  <si>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</si>
  <si>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</si>
  <si>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</si>
  <si>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</si>
  <si>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</si>
  <si>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</si>
  <si>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</si>
  <si>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</si>
  <si>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</si>
  <si>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</si>
  <si>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</si>
  <si>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</si>
  <si>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</si>
  <si>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</si>
  <si>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</si>
  <si>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</si>
  <si>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</si>
  <si>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</si>
  <si>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</si>
  <si>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</si>
  <si>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</si>
  <si>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</si>
  <si>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</si>
  <si>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</si>
  <si>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</si>
  <si>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</si>
  <si>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</si>
  <si>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</si>
  <si>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</si>
  <si>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</si>
  <si>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</si>
  <si>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</si>
  <si>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</si>
  <si>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</si>
  <si>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</si>
  <si>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</si>
  <si>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</si>
  <si>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11/30/2025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</si>
</sst>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44">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E18" lockText="1" noThreeD="1"/>
</file>

<file path=xl/ctrlProps/ctrlProp101.xml><?xml version="1.0" encoding="utf-8"?>
<formControlPr xmlns="http://schemas.microsoft.com/office/spreadsheetml/2009/9/main" objectType="CheckBox" checked="Checked" fmlaLink="E19" lockText="1" noThreeD="1"/>
</file>

<file path=xl/ctrlProps/ctrlProp102.xml><?xml version="1.0" encoding="utf-8"?>
<formControlPr xmlns="http://schemas.microsoft.com/office/spreadsheetml/2009/9/main" objectType="CheckBox" checked="Checked" fmlaLink="E20" lockText="1" noThreeD="1"/>
</file>

<file path=xl/ctrlProps/ctrlProp103.xml><?xml version="1.0" encoding="utf-8"?>
<formControlPr xmlns="http://schemas.microsoft.com/office/spreadsheetml/2009/9/main" objectType="CheckBox" checked="Checked" fmlaLink="E21" lockText="1" noThreeD="1"/>
</file>

<file path=xl/ctrlProps/ctrlProp104.xml><?xml version="1.0" encoding="utf-8"?>
<formControlPr xmlns="http://schemas.microsoft.com/office/spreadsheetml/2009/9/main" objectType="CheckBox" checked="Checked" fmlaLink="E22" lockText="1" noThreeD="1"/>
</file>

<file path=xl/ctrlProps/ctrlProp105.xml><?xml version="1.0" encoding="utf-8"?>
<formControlPr xmlns="http://schemas.microsoft.com/office/spreadsheetml/2009/9/main" objectType="CheckBox" checked="Checked" fmlaLink="E23" lockText="1" noThreeD="1"/>
</file>

<file path=xl/ctrlProps/ctrlProp106.xml><?xml version="1.0" encoding="utf-8"?>
<formControlPr xmlns="http://schemas.microsoft.com/office/spreadsheetml/2009/9/main" objectType="CheckBox" checked="Checked" fmlaLink="E24" lockText="1" noThreeD="1"/>
</file>

<file path=xl/ctrlProps/ctrlProp107.xml><?xml version="1.0" encoding="utf-8"?>
<formControlPr xmlns="http://schemas.microsoft.com/office/spreadsheetml/2009/9/main" objectType="CheckBox" checked="Checked" fmlaLink="E25" lockText="1" noThreeD="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CheckBox" checked="Checked" fmlaLink="E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E5" lockText="1" noThreeD="1"/>
</file>

<file path=xl/ctrlProps/ctrlProp91.xml><?xml version="1.0" encoding="utf-8"?>
<formControlPr xmlns="http://schemas.microsoft.com/office/spreadsheetml/2009/9/main" objectType="CheckBox" checked="Checked" fmlaLink="E7" lockText="1" noThreeD="1"/>
</file>

<file path=xl/ctrlProps/ctrlProp92.xml><?xml version="1.0" encoding="utf-8"?>
<formControlPr xmlns="http://schemas.microsoft.com/office/spreadsheetml/2009/9/main" objectType="CheckBox" checked="Checked" fmlaLink="E8" lockText="1" noThreeD="1"/>
</file>

<file path=xl/ctrlProps/ctrlProp93.xml><?xml version="1.0" encoding="utf-8"?>
<formControlPr xmlns="http://schemas.microsoft.com/office/spreadsheetml/2009/9/main" objectType="CheckBox" checked="Checked" fmlaLink="E11" lockText="1" noThreeD="1"/>
</file>

<file path=xl/ctrlProps/ctrlProp94.xml><?xml version="1.0" encoding="utf-8"?>
<formControlPr xmlns="http://schemas.microsoft.com/office/spreadsheetml/2009/9/main" objectType="CheckBox" checked="Checked" fmlaLink="E12" lockText="1" noThreeD="1"/>
</file>

<file path=xl/ctrlProps/ctrlProp95.xml><?xml version="1.0" encoding="utf-8"?>
<formControlPr xmlns="http://schemas.microsoft.com/office/spreadsheetml/2009/9/main" objectType="CheckBox" checked="Checked" fmlaLink="E13" lockText="1" noThreeD="1"/>
</file>

<file path=xl/ctrlProps/ctrlProp96.xml><?xml version="1.0" encoding="utf-8"?>
<formControlPr xmlns="http://schemas.microsoft.com/office/spreadsheetml/2009/9/main" objectType="CheckBox" checked="Checked" fmlaLink="E14" lockText="1" noThreeD="1"/>
</file>

<file path=xl/ctrlProps/ctrlProp97.xml><?xml version="1.0" encoding="utf-8"?>
<formControlPr xmlns="http://schemas.microsoft.com/office/spreadsheetml/2009/9/main" objectType="CheckBox" checked="Checked" fmlaLink="E15" lockText="1" noThreeD="1"/>
</file>

<file path=xl/ctrlProps/ctrlProp98.xml><?xml version="1.0" encoding="utf-8"?>
<formControlPr xmlns="http://schemas.microsoft.com/office/spreadsheetml/2009/9/main" objectType="CheckBox" checked="Checked" fmlaLink="E16" lockText="1" noThreeD="1"/>
</file>

<file path=xl/ctrlProps/ctrlProp99.xml><?xml version="1.0" encoding="utf-8"?>
<formControlPr xmlns="http://schemas.microsoft.com/office/spreadsheetml/2009/9/main" objectType="CheckBox" checked="Checked" fmlaLink="E17"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3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3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5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5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7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7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8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8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A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A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1B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1B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1B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1B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D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D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1E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1E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1E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1E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20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20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22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22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3" name="Button 1" hidden="1">
              <a:extLst>
                <a:ext uri="{63B3BB69-23CF-44E3-9099-C40C66FF867C}">
                  <a14:compatExt spid="_x0000_s381953"/>
                </a:ext>
                <a:ext uri="{FF2B5EF4-FFF2-40B4-BE49-F238E27FC236}">
                  <a16:creationId xmlns:a16="http://schemas.microsoft.com/office/drawing/2014/main" id="{00000000-0008-0000-0100-000001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4" name="Button 2" hidden="1">
              <a:extLst>
                <a:ext uri="{63B3BB69-23CF-44E3-9099-C40C66FF867C}">
                  <a14:compatExt spid="_x0000_s381954"/>
                </a:ext>
                <a:ext uri="{FF2B5EF4-FFF2-40B4-BE49-F238E27FC236}">
                  <a16:creationId xmlns:a16="http://schemas.microsoft.com/office/drawing/2014/main" id="{00000000-0008-0000-0100-000002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5" name="Button 3" hidden="1">
              <a:extLst>
                <a:ext uri="{63B3BB69-23CF-44E3-9099-C40C66FF867C}">
                  <a14:compatExt spid="_x0000_s381955"/>
                </a:ext>
                <a:ext uri="{FF2B5EF4-FFF2-40B4-BE49-F238E27FC236}">
                  <a16:creationId xmlns:a16="http://schemas.microsoft.com/office/drawing/2014/main" id="{00000000-0008-0000-0100-000003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6" name="Button 4" hidden="1">
              <a:extLst>
                <a:ext uri="{63B3BB69-23CF-44E3-9099-C40C66FF867C}">
                  <a14:compatExt spid="_x0000_s381956"/>
                </a:ext>
                <a:ext uri="{FF2B5EF4-FFF2-40B4-BE49-F238E27FC236}">
                  <a16:creationId xmlns:a16="http://schemas.microsoft.com/office/drawing/2014/main" id="{00000000-0008-0000-0100-000004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4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4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6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6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8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8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A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A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C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C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E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E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30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30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3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3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4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4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6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6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0300-000001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0300-000002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00000000-0008-0000-0300-000003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00000000-0008-0000-0300-000004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A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A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C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C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3E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3E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40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40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42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42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4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4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7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7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7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7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9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9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9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9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0B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0B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0B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0B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D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0D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0D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0D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0F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0F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0F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0F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1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1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11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11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2024/September/CSP%20Rate%2009012024%20Residential%20Rate%20to%20Compare.xls" TargetMode="External"/><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46.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52.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5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5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6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6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6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6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35.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6.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6.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0" sqref="D20"/>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4" t="s">
        <v>0</v>
      </c>
      <c r="B1" s="315"/>
      <c r="C1" s="315"/>
      <c r="D1" s="315"/>
      <c r="E1" s="315"/>
      <c r="F1" s="315"/>
      <c r="G1" s="1"/>
      <c r="H1" s="1"/>
      <c r="I1" s="1"/>
      <c r="J1" s="1"/>
      <c r="K1" s="1"/>
      <c r="L1" s="1"/>
    </row>
    <row r="2" spans="1:18" x14ac:dyDescent="0.2">
      <c r="A2" s="316" t="s">
        <v>1</v>
      </c>
      <c r="B2" s="317"/>
      <c r="C2" s="317"/>
      <c r="D2" s="317"/>
      <c r="E2" s="317"/>
      <c r="F2" s="317"/>
      <c r="G2" s="1" t="s">
        <v>2</v>
      </c>
      <c r="H2" s="1"/>
      <c r="I2" s="1"/>
      <c r="J2" s="1"/>
      <c r="K2" s="1"/>
      <c r="L2" s="1"/>
    </row>
    <row r="3" spans="1:18" x14ac:dyDescent="0.2">
      <c r="A3" s="318" t="s">
        <v>3</v>
      </c>
      <c r="B3" s="318"/>
      <c r="C3" s="318"/>
      <c r="D3" s="318"/>
      <c r="E3" s="318"/>
      <c r="F3" s="318"/>
    </row>
    <row r="4" spans="1:18" ht="21.75" customHeight="1" x14ac:dyDescent="0.2">
      <c r="A4" s="2"/>
      <c r="B4" s="2"/>
      <c r="C4" s="2"/>
      <c r="D4" s="2"/>
      <c r="E4" s="2"/>
      <c r="F4" s="2"/>
    </row>
    <row r="5" spans="1:18" ht="77.25" customHeight="1" x14ac:dyDescent="0.2">
      <c r="A5" s="319" t="s">
        <v>4</v>
      </c>
      <c r="B5" s="319"/>
      <c r="C5" s="319"/>
      <c r="D5" s="319"/>
      <c r="E5" s="319"/>
      <c r="F5" s="319"/>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2"/>
      <c r="C7" s="313"/>
      <c r="D7" s="5"/>
      <c r="E7" s="5"/>
      <c r="F7" s="4"/>
      <c r="G7" s="6"/>
      <c r="H7" s="6"/>
      <c r="I7" s="6"/>
      <c r="J7" s="6"/>
      <c r="K7" s="6"/>
      <c r="L7" s="3"/>
      <c r="M7" s="3"/>
      <c r="N7" s="3"/>
      <c r="O7" s="3"/>
      <c r="P7" s="3"/>
      <c r="Q7" s="3"/>
      <c r="R7" s="3"/>
    </row>
    <row r="8" spans="1:18" x14ac:dyDescent="0.2">
      <c r="A8" s="2" t="s">
        <v>6</v>
      </c>
      <c r="B8" s="312"/>
      <c r="C8" s="313"/>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2"/>
      <c r="C10" s="313"/>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2026</v>
      </c>
      <c r="D20" s="19"/>
      <c r="E20" s="20" t="s">
        <v>13</v>
      </c>
      <c r="F20" s="21">
        <f>+'April 2026'!O64</f>
        <v>16.39</v>
      </c>
    </row>
    <row r="21" spans="1:18" x14ac:dyDescent="0.2">
      <c r="A21" s="17" t="s">
        <v>19</v>
      </c>
      <c r="B21" s="18">
        <v>5</v>
      </c>
      <c r="C21" s="18">
        <v>2025</v>
      </c>
      <c r="D21" s="19"/>
      <c r="E21" s="20" t="s">
        <v>13</v>
      </c>
      <c r="F21" s="21">
        <f>+'May 2025'!O64</f>
        <v>17.739999999999998</v>
      </c>
    </row>
    <row r="22" spans="1:18" x14ac:dyDescent="0.2">
      <c r="A22" s="17" t="s">
        <v>20</v>
      </c>
      <c r="B22" s="18">
        <v>6</v>
      </c>
      <c r="C22" s="18">
        <v>2025</v>
      </c>
      <c r="D22" s="19"/>
      <c r="E22" s="20" t="s">
        <v>13</v>
      </c>
      <c r="F22" s="21">
        <f>+'June 2025'!O64</f>
        <v>17.739999999999998</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2025'!O64</f>
        <v>16.64</v>
      </c>
      <c r="G25" s="23"/>
      <c r="H25" s="23"/>
      <c r="I25" s="23"/>
      <c r="J25" s="23"/>
      <c r="K25" s="23"/>
      <c r="L25" s="23"/>
    </row>
    <row r="26" spans="1:18" x14ac:dyDescent="0.2">
      <c r="A26" s="22" t="s">
        <v>24</v>
      </c>
      <c r="B26" s="18">
        <v>10</v>
      </c>
      <c r="C26" s="18">
        <v>2025</v>
      </c>
      <c r="D26" s="19"/>
      <c r="E26" s="20" t="s">
        <v>13</v>
      </c>
      <c r="F26" s="21">
        <f>+'October 2025'!O64</f>
        <v>16.89</v>
      </c>
      <c r="G26" s="23"/>
      <c r="H26" s="23"/>
      <c r="I26" s="23"/>
      <c r="J26" s="23"/>
      <c r="K26" s="23"/>
      <c r="L26" s="23"/>
    </row>
    <row r="27" spans="1:18" x14ac:dyDescent="0.2">
      <c r="A27" s="22" t="s">
        <v>25</v>
      </c>
      <c r="B27" s="18">
        <v>11</v>
      </c>
      <c r="C27" s="18">
        <v>2025</v>
      </c>
      <c r="D27" s="19"/>
      <c r="E27" s="20" t="s">
        <v>13</v>
      </c>
      <c r="F27" s="21">
        <f>+'November 2025'!O64</f>
        <v>16.12</v>
      </c>
      <c r="G27" s="23"/>
      <c r="H27" s="23"/>
      <c r="I27" s="23"/>
      <c r="J27" s="23"/>
      <c r="K27" s="23"/>
      <c r="L27" s="23"/>
    </row>
    <row r="28" spans="1:18" x14ac:dyDescent="0.2">
      <c r="A28" s="22" t="s">
        <v>26</v>
      </c>
      <c r="B28" s="18">
        <v>12</v>
      </c>
      <c r="C28" s="18">
        <v>2025</v>
      </c>
      <c r="D28" s="19"/>
      <c r="E28" s="20" t="s">
        <v>13</v>
      </c>
      <c r="F28" s="21">
        <f>+'December 2025'!O64</f>
        <v>16.2</v>
      </c>
      <c r="G28" s="23"/>
      <c r="H28" s="23"/>
      <c r="I28" s="23"/>
      <c r="J28" s="23"/>
      <c r="K28" s="23"/>
      <c r="L28" s="23"/>
    </row>
    <row r="29" spans="1:18" x14ac:dyDescent="0.2">
      <c r="A29" s="2"/>
      <c r="B29" s="24"/>
      <c r="C29" s="24"/>
      <c r="D29" s="20"/>
      <c r="E29" s="25" t="s">
        <v>27</v>
      </c>
      <c r="F29" s="26">
        <f>SUM(F17:F28)</f>
        <v>200.82</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226</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sheetPr codeName="Sheet11"/>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sheetPr codeName="Sheet12"/>
  <dimension ref="A1:J150"/>
  <sheetViews>
    <sheetView topLeftCell="A9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sheetPr codeName="Sheet13"/>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sheetPr codeName="Sheet14"/>
  <dimension ref="A1:J150"/>
  <sheetViews>
    <sheetView topLeftCell="A61"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sheetPr codeName="Sheet15"/>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sheetPr codeName="Sheet16"/>
  <dimension ref="A1:J150"/>
  <sheetViews>
    <sheetView topLeftCell="A108"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sheetPr codeName="Sheet17"/>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sheetPr codeName="Sheet18"/>
  <dimension ref="A1:J150"/>
  <sheetViews>
    <sheetView topLeftCell="A117"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sheetPr codeName="Sheet19"/>
  <dimension ref="A1:IE92"/>
  <sheetViews>
    <sheetView showGridLines="0" topLeftCell="A1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sheetPr codeName="Sheet21"/>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EBFB-7BE7-428C-B904-82CFE7DFD87C}">
  <sheetPr codeName="Sheet3"/>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+'03312026 Rider'!D49</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+'03312026 Rider'!B59</f>
        <v>4.34364E-2</v>
      </c>
      <c r="I42" s="82"/>
      <c r="J42" s="82">
        <f t="shared" si="3"/>
        <v>4.34364E-2</v>
      </c>
      <c r="K42" s="99" t="s">
        <v>53</v>
      </c>
      <c r="L42" s="72"/>
      <c r="M42" s="72">
        <f>ROUND(D42*H42,2)</f>
        <v>0</v>
      </c>
      <c r="N42" s="106"/>
      <c r="O42" s="72">
        <f t="shared" si="1"/>
        <v>0</v>
      </c>
      <c r="P42" s="74">
        <f>+'03312026 Rider'!D59</f>
        <v>46112</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+'03312026 Rider'!B70</f>
        <v>4.5409999999999998E-4</v>
      </c>
      <c r="J43" s="82">
        <f>SUM(G43:I43)</f>
        <v>4.5409999999999998E-4</v>
      </c>
      <c r="K43" s="99" t="s">
        <v>53</v>
      </c>
      <c r="L43" s="72"/>
      <c r="M43" s="72"/>
      <c r="N43" s="72">
        <f>J43*D43</f>
        <v>0</v>
      </c>
      <c r="O43" s="72">
        <f>SUM(L43:N43)</f>
        <v>0</v>
      </c>
      <c r="P43" s="74">
        <f>+'03312026 Rider'!D70</f>
        <v>46112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+'03312026 Rider'!B89</f>
        <v>2.3914999999999999E-2</v>
      </c>
      <c r="J45" s="110">
        <f t="shared" si="3"/>
        <v>2.3914999999999999E-2</v>
      </c>
      <c r="K45" s="99"/>
      <c r="L45" s="72"/>
      <c r="M45" s="72"/>
      <c r="N45" s="72">
        <f>ROUND(D45*I45,2)</f>
        <v>0.24</v>
      </c>
      <c r="O45" s="72">
        <f t="shared" si="1"/>
        <v>0.24</v>
      </c>
      <c r="P45" s="74">
        <f>+'03312026 Rider'!D89</f>
        <v>46112</v>
      </c>
      <c r="Q45" s="67"/>
      <c r="R45" s="103">
        <f>$T$27</f>
        <v>0</v>
      </c>
      <c r="S45" s="104">
        <f>I45</f>
        <v>2.3914999999999999E-2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+'03312026 Rider'!B94</f>
        <v>2.8</v>
      </c>
      <c r="J47" s="112">
        <f t="shared" si="3"/>
        <v>2.8</v>
      </c>
      <c r="K47" s="99"/>
      <c r="L47" s="72"/>
      <c r="M47" s="72"/>
      <c r="N47" s="72">
        <f>I47</f>
        <v>2.8</v>
      </c>
      <c r="O47" s="72">
        <f>SUM(L47:N47)</f>
        <v>2.8</v>
      </c>
      <c r="P47" s="74">
        <f>+'03312026 Rider'!D94</f>
        <v>46112</v>
      </c>
      <c r="Q47" s="67"/>
      <c r="R47" s="67"/>
      <c r="S47" s="67"/>
      <c r="T47" s="83">
        <f>O47</f>
        <v>2.8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+'03312026 Rider'!B109</f>
        <v>0.236037</v>
      </c>
      <c r="J49" s="113">
        <f>SUM(G49:I49)</f>
        <v>0.236037</v>
      </c>
      <c r="K49" s="99"/>
      <c r="L49" s="72"/>
      <c r="M49" s="72"/>
      <c r="N49" s="72">
        <f>ROUND(D49*I49,2)</f>
        <v>2.36</v>
      </c>
      <c r="O49" s="72">
        <f t="shared" si="1"/>
        <v>2.36</v>
      </c>
      <c r="P49" s="74">
        <f>+'03312026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6.39</v>
      </c>
      <c r="O57" s="88">
        <f>SUM(O31:O56)</f>
        <v>6.39</v>
      </c>
      <c r="P57" s="128"/>
      <c r="Q57" s="67"/>
      <c r="R57" s="67"/>
      <c r="S57" s="67"/>
      <c r="T57" s="83">
        <f>SUM(T31:T51)</f>
        <v>2.8</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16.39</v>
      </c>
      <c r="O59" s="133">
        <f>O27+O57</f>
        <v>16.39</v>
      </c>
      <c r="P59" s="133"/>
      <c r="Q59" s="67"/>
      <c r="R59" s="67"/>
      <c r="S59" s="67"/>
      <c r="T59" s="133">
        <f>T27+T57</f>
        <v>2.8</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16.39</v>
      </c>
      <c r="P64" s="67"/>
      <c r="Q64" s="55"/>
      <c r="R64" s="55"/>
      <c r="S64" s="55"/>
      <c r="T64" s="134">
        <f>IF($D$17&lt;0,T59,IF(T59&gt;T62,T59,T62))</f>
        <v>2.8</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zBC0XYWYoTDwekMf609gCHOAVt5MNM7SonWTWABlF7mxPTZ4wiBDKuHGiDl8UTN+/NPmciaN04XZnB4MoMNcaw==" saltValue="6HdoRh41ObTcxTdBmdbsx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8195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6"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sheetPr codeName="Sheet24"/>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sheetPr codeName="Sheet42"/>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sheetPr codeName="Sheet43"/>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sheetPr codeName="Sheet4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sheetPr codeName="Sheet45"/>
  <dimension ref="A1:IE92"/>
  <sheetViews>
    <sheetView showGridLines="0" topLeftCell="A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sheetPr codeName="Sheet46"/>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sheetPr codeName="Sheet47"/>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sheetPr codeName="Sheet48"/>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sheetPr codeName="Sheet49"/>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8QMG5LQ7ZuVObaG592ipylQ3bM9D9J0pLNRCLW6lB70rzKBQjdizVnugvtpHllfOtVDudLfVz1IKfXcs9OXraQ==" saltValue="HleQxw4jV1SBXE3KAqxAu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sheetPr codeName="Sheet50"/>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7588-4E82-4503-92AE-F3E9B6CC392B}">
  <sheetPr codeName="Sheet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-4.3956000000000004E-3</v>
      </c>
      <c r="D49" s="44">
        <v>46112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4.34364E-2</v>
      </c>
      <c r="D59" s="44">
        <v>46112</v>
      </c>
      <c r="F59" s="35" t="s">
        <v>134</v>
      </c>
      <c r="G59" s="292">
        <v>3.1686899999999997E-2</v>
      </c>
      <c r="H59" s="44">
        <v>46112</v>
      </c>
    </row>
    <row r="60" spans="1:8" x14ac:dyDescent="0.2">
      <c r="A60" s="152" t="s">
        <v>106</v>
      </c>
      <c r="B60" s="291">
        <v>3.1686899999999997E-2</v>
      </c>
      <c r="D60" s="44">
        <v>46112</v>
      </c>
      <c r="F60" s="35" t="s">
        <v>135</v>
      </c>
      <c r="G60" s="292">
        <v>4.8264399999999999E-2</v>
      </c>
      <c r="H60" s="44">
        <v>46112</v>
      </c>
    </row>
    <row r="61" spans="1:8" x14ac:dyDescent="0.2">
      <c r="A61" s="152" t="s">
        <v>107</v>
      </c>
      <c r="B61" s="291">
        <v>4.4440000000000001E-4</v>
      </c>
      <c r="D61" s="44">
        <v>46112</v>
      </c>
    </row>
    <row r="62" spans="1:8" x14ac:dyDescent="0.2">
      <c r="A62" s="152" t="s">
        <v>108</v>
      </c>
      <c r="B62" s="291">
        <v>4.2949999999999998E-4</v>
      </c>
      <c r="D62" s="44">
        <v>46112</v>
      </c>
    </row>
    <row r="63" spans="1:8" x14ac:dyDescent="0.2">
      <c r="A63" s="152" t="s">
        <v>109</v>
      </c>
      <c r="B63" s="291">
        <v>4.2180000000000001E-4</v>
      </c>
      <c r="D63" s="44">
        <v>46112</v>
      </c>
    </row>
    <row r="64" spans="1:8" x14ac:dyDescent="0.2">
      <c r="B64" s="154"/>
    </row>
    <row r="65" spans="1:4" x14ac:dyDescent="0.2">
      <c r="A65" s="142" t="s">
        <v>136</v>
      </c>
    </row>
    <row r="66" spans="1:4" x14ac:dyDescent="0.2">
      <c r="A66" s="152" t="s">
        <v>107</v>
      </c>
      <c r="B66" s="118">
        <v>10.28</v>
      </c>
      <c r="D66" s="44">
        <v>46112</v>
      </c>
    </row>
    <row r="67" spans="1:4" x14ac:dyDescent="0.2">
      <c r="A67" s="152" t="s">
        <v>108</v>
      </c>
      <c r="B67" s="118">
        <v>10.79</v>
      </c>
      <c r="D67" s="44">
        <v>46112</v>
      </c>
    </row>
    <row r="68" spans="1:4" x14ac:dyDescent="0.2">
      <c r="A68" s="152" t="s">
        <v>109</v>
      </c>
      <c r="B68" s="118">
        <v>6.74</v>
      </c>
      <c r="D68" s="44">
        <v>46112</v>
      </c>
    </row>
    <row r="69" spans="1:4" x14ac:dyDescent="0.2">
      <c r="A69" s="51"/>
      <c r="D69" s="44"/>
    </row>
    <row r="70" spans="1:4" x14ac:dyDescent="0.2">
      <c r="A70" s="142" t="s">
        <v>172</v>
      </c>
      <c r="B70" s="202">
        <v>4.5409999999999998E-4</v>
      </c>
      <c r="D70" s="44">
        <v>46112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2.3914999999999999E-2</v>
      </c>
      <c r="C89" s="177"/>
      <c r="D89" s="44">
        <v>46112</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2.8</v>
      </c>
      <c r="C94" s="178"/>
      <c r="D94" s="44">
        <v>46112</v>
      </c>
    </row>
    <row r="95" spans="1:4" x14ac:dyDescent="0.2">
      <c r="A95" s="152" t="s">
        <v>149</v>
      </c>
      <c r="B95" s="204">
        <v>23.69</v>
      </c>
      <c r="C95" s="178"/>
      <c r="D95" s="311">
        <v>46112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f8iKG0MUR5+YsfiX9pjQRPZsGDsYQDcWt0cSaHaDgHvJhaLGwXUhCEL73b8Fg8FxT4T6bOG553Xy58nwlhkVw==" saltValue="YGj7fJia3pOYFGy/RrXevg==" spinCount="100000" sheet="1" objects="1" scenarios="1"/>
  <mergeCells count="2">
    <mergeCell ref="B14:D14"/>
    <mergeCell ref="H14:J14"/>
  </mergeCells>
  <hyperlinks>
    <hyperlink ref="A40" r:id="rId1" display="GS-@ TOD (On-Peak)" xr:uid="{97C7975D-7B65-4E0C-B27E-6AF914A79500}"/>
    <hyperlink ref="A41" r:id="rId2" display="GS-@ TOD (On-Peak)" xr:uid="{32B8D518-33C6-4378-94DA-A39508981D6C}"/>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sheetPr codeName="Sheet51"/>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Nczr0FKvnYhg35dlmsNGYNcabDTWfbQFptr4pg8+rghVn3rHHZExRgj8M1CfYjZ+Jx/ftb3gBqUpJ1kh1vFRUg==" saltValue="7XpKT4OhPZVFDJeJUYAjw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sheetPr codeName="Sheet5"/>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vH7+3RZTPDPUs2WO3jmB+qxSPMfsxCcbNrYE0ns1oc0MG7/dZQR7x2tYbdFINbVufBu5rt03nu9JX7/dcpEJjw==" saltValue="5Dk1aJmKTozDNr1yMCa7B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sheetPr codeName="Sheet6"/>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sheetPr codeName="Sheet7"/>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34" t="s">
        <v>193</v>
      </c>
      <c r="B2" s="334"/>
      <c r="C2" s="334"/>
      <c r="D2" s="334"/>
      <c r="E2" s="334"/>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35">
        <v>2001</v>
      </c>
      <c r="C5" s="247">
        <v>7.7130000000000005E-4</v>
      </c>
      <c r="D5" s="248" t="s">
        <v>201</v>
      </c>
      <c r="E5" s="337" t="b">
        <v>1</v>
      </c>
      <c r="G5" s="143"/>
    </row>
    <row r="6" spans="1:7" x14ac:dyDescent="0.2">
      <c r="A6" s="246" t="s">
        <v>202</v>
      </c>
      <c r="B6" s="336"/>
      <c r="C6" s="247">
        <v>1.83E-4</v>
      </c>
      <c r="D6" s="248" t="s">
        <v>201</v>
      </c>
      <c r="E6" s="338"/>
      <c r="G6" s="143"/>
    </row>
    <row r="7" spans="1:7" x14ac:dyDescent="0.2">
      <c r="A7" s="249" t="s">
        <v>203</v>
      </c>
      <c r="B7" s="109">
        <v>2001</v>
      </c>
      <c r="C7" s="250">
        <v>1.0758E-4</v>
      </c>
      <c r="D7" s="109" t="s">
        <v>201</v>
      </c>
      <c r="E7" s="251" t="b">
        <v>1</v>
      </c>
      <c r="G7" s="143"/>
    </row>
    <row r="8" spans="1:7" ht="12.75" customHeight="1" x14ac:dyDescent="0.2">
      <c r="A8" s="252" t="s">
        <v>204</v>
      </c>
      <c r="B8" s="335">
        <v>2001</v>
      </c>
      <c r="C8" s="253">
        <v>4.6499999999999996E-3</v>
      </c>
      <c r="D8" s="335" t="s">
        <v>201</v>
      </c>
      <c r="E8" s="337" t="b">
        <v>1</v>
      </c>
      <c r="G8" s="343" t="s">
        <v>199</v>
      </c>
    </row>
    <row r="9" spans="1:7" x14ac:dyDescent="0.2">
      <c r="A9" s="252" t="s">
        <v>205</v>
      </c>
      <c r="B9" s="339"/>
      <c r="C9" s="253">
        <v>4.1900000000000001E-3</v>
      </c>
      <c r="D9" s="339"/>
      <c r="E9" s="340" t="b">
        <v>0</v>
      </c>
      <c r="G9" s="343"/>
    </row>
    <row r="10" spans="1:7" x14ac:dyDescent="0.2">
      <c r="A10" s="252" t="s">
        <v>206</v>
      </c>
      <c r="B10" s="336"/>
      <c r="C10" s="253">
        <v>3.63E-3</v>
      </c>
      <c r="D10" s="336"/>
      <c r="E10" s="338"/>
      <c r="G10" s="343"/>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2"/>
      <c r="B27" s="342"/>
      <c r="C27" s="342"/>
      <c r="D27" s="342"/>
      <c r="E27" s="342"/>
    </row>
    <row r="28" spans="1:5" ht="78" customHeight="1" x14ac:dyDescent="0.2">
      <c r="A28" s="342"/>
      <c r="B28" s="342"/>
      <c r="C28" s="342"/>
      <c r="D28" s="342"/>
      <c r="E28" s="342"/>
    </row>
    <row r="29" spans="1:5" ht="46.5" customHeight="1" x14ac:dyDescent="0.2">
      <c r="A29" s="342"/>
      <c r="B29" s="342"/>
      <c r="C29" s="342"/>
      <c r="D29" s="342"/>
      <c r="E29" s="342"/>
    </row>
    <row r="30" spans="1:5" ht="32.25" customHeight="1" x14ac:dyDescent="0.2">
      <c r="A30" s="341"/>
      <c r="B30" s="341"/>
      <c r="C30" s="341"/>
      <c r="D30" s="341"/>
      <c r="E30" s="341"/>
    </row>
    <row r="31" spans="1:5" ht="79.5" customHeight="1" x14ac:dyDescent="0.2">
      <c r="A31" s="342"/>
      <c r="B31" s="342"/>
      <c r="C31" s="342"/>
      <c r="D31" s="342"/>
      <c r="E31" s="342"/>
    </row>
    <row r="32" spans="1:5" ht="39" customHeight="1" x14ac:dyDescent="0.2">
      <c r="A32" s="341"/>
      <c r="B32" s="342"/>
      <c r="C32" s="342"/>
      <c r="D32" s="342"/>
      <c r="E32" s="342"/>
    </row>
    <row r="33" spans="1:5" ht="38.25" customHeight="1" x14ac:dyDescent="0.2">
      <c r="A33" s="341"/>
      <c r="B33" s="342"/>
      <c r="C33" s="342"/>
      <c r="D33" s="342"/>
      <c r="E33" s="342"/>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sheetPr codeName="Sheet8"/>
  <dimension ref="A1:J150"/>
  <sheetViews>
    <sheetView topLeftCell="A6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sheetPr codeName="Sheet9"/>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sheetPr codeName="Sheet10"/>
  <dimension ref="A1:J150"/>
  <sheetViews>
    <sheetView topLeftCell="A76"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4E45D14-CBD1-486C-866A-C60C1C95E7A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36</vt:i4>
      </vt:variant>
    </vt:vector>
  </HeadingPairs>
  <TitlesOfParts>
    <vt:vector size="106" baseType="lpstr">
      <vt:lpstr>Customer Info</vt:lpstr>
      <vt:lpstr>April 2026</vt:lpstr>
      <vt:lpstr>03312026 Rider</vt:lpstr>
      <vt:lpstr>March 2026</vt:lpstr>
      <vt:lpstr>03022026 Rider</vt:lpstr>
      <vt:lpstr>01302026 Rider</vt:lpstr>
      <vt:lpstr>12312025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February 2026</vt:lpstr>
      <vt:lpstr>022025 Rider </vt:lpstr>
      <vt:lpstr>January 2025</vt:lpstr>
      <vt:lpstr>January 2026</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'April 2026'!Print_Area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'March 2026'!Print_Area</vt:lpstr>
      <vt:lpstr>'May 2024'!Print_Area</vt:lpstr>
      <vt:lpstr>'May 2025'!Print_Area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2026-03-23T13:08:43Z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